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eac92392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capital" sheetId="1" r:id="Rb34472c10ac744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/mm/yyyy"/>
    <x:numFmt numFmtId="202" formatCode="#,##0;(#,##0);&quot;–&quot;"/>
  </x:numFmts>
  <x:fonts count="9">
    <x:font>
      <x:sz val="11"/>
      <x:name val="Carlito"/>
    </x:font>
    <x:font>
      <x:sz val="11"/>
      <x:color rgb="FF14233B"/>
      <x:name val="Arial"/>
    </x:font>
    <x:font>
      <x:b/>
      <x:sz val="16"/>
      <x:color rgb="FF14233B"/>
      <x:name val="Arial"/>
    </x:font>
    <x:font>
      <x:sz val="11"/>
      <x:color rgb="FF0000FF"/>
      <x:name val="Arial"/>
    </x:font>
    <x:font>
      <x:i/>
      <x:sz val="11"/>
      <x:color rgb="FF5A6272"/>
      <x:name val="Arial"/>
    </x:font>
    <x:font>
      <x:b/>
      <x:sz val="11"/>
      <x:color rgb="FFFFFFFF"/>
      <x:name val="Arial"/>
    </x:font>
    <x:font>
      <x:b/>
      <x:sz val="11"/>
      <x:color rgb="FF000000"/>
      <x:name val="Arial"/>
    </x:font>
    <x:font>
      <x:b/>
      <x:sz val="11"/>
      <x:color rgb="FF14233B"/>
      <x:name val="Arial"/>
    </x:font>
    <x:font>
      <x:sz val="11"/>
      <x:color rgb="FF5A627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233B"/>
      </x:patternFill>
    </x:fill>
    <x:fill>
      <x:patternFill patternType="solid">
        <x:fgColor rgb="FFFFF8E5"/>
      </x:patternFill>
    </x:fill>
    <x:fill>
      <x:patternFill patternType="solid">
        <x:fgColor rgb="FFF1F4F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142E"/>
      </x:bottom>
      <x:diagonal/>
    </x:border>
    <x:border>
      <x:left/>
      <x:right/>
      <x:top/>
      <x:bottom style="thin">
        <x:color rgb="FFCBD3DD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horizontal="right" vertical="center"/>
    </x:xf>
    <x:xf numFmtId="202" fontId="6" fillId="5" borderId="0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vertical="center"/>
    </x:xf>
    <x:xf numFmtId="202" fontId="3" fillId="4" borderId="2" xfId="0" applyNumberFormat="1" applyFont="1" applyFill="1" applyBorder="1" applyAlignment="1">
      <x:alignment horizontal="right" vertical="center"/>
    </x:xf>
    <x:xf numFmtId="202" fontId="6" fillId="5" borderId="2" xfId="0" applyNumberFormat="1" applyFont="1" applyFill="1" applyBorder="1" applyAlignment="1">
      <x:alignment horizontal="right" vertical="center"/>
    </x:xf>
    <x:xf numFmtId="0" fontId="3" fillId="4" borderId="2" xfId="0" applyNumberFormat="1" applyFont="1" applyFill="1" applyBorder="1" applyAlignment="1">
      <x:alignment vertical="center"/>
    </x:xf>
    <x:xf numFmtId="201" fontId="3" fillId="4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4A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4ca7de61a4444" /><Relationship Type="http://schemas.openxmlformats.org/officeDocument/2006/relationships/theme" Target="/xl/theme/theme1.xml" Id="R7d5b42bb25114a98" /><Relationship Type="http://schemas.openxmlformats.org/officeDocument/2006/relationships/sharedStrings" Target="/xl/sharedStrings.xml" Id="Re4d92979870540b1" /><Relationship Type="http://schemas.openxmlformats.org/officeDocument/2006/relationships/worksheet" Target="/xl/worksheets/sheet1.xml" Id="Rb34472c10ac744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3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9" hidden="0" customWidth="1"/>
    <x:col min="9" max="9" width="18" hidden="0" customWidth="1"/>
    <x:col min="10" max="10" width="15" hidden="0" customWidth="1"/>
  </x:cols>
  <x:sheetData>
    <x:row r="2" ht="24" customHeight="1">
      <x:c r="B2" s="3" t="str">
        <x:v>Monthly working capital tracker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B4" s="2" t="str">
        <x:v>Year</x:v>
      </x:c>
      <x:c r="C4" s="7" t="n">
        <x:v>2026</x:v>
      </x:c>
      <x:c r="D4" s="2"/>
      <x:c r="E4" s="2"/>
      <x:c r="F4" s="2"/>
      <x:c r="G4" s="2"/>
      <x:c r="H4" s="2"/>
      <x:c r="I4" s="2"/>
      <x:c r="J4" s="2"/>
    </x:row>
    <x:row r="5" ht="24" customHeight="1">
      <x:c r="B5" s="8" t="str">
        <x:v>Amounts in CHF. Enter data in yellow cells; requirement and change are calculated automatically.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B6" s="8" t="str">
        <x:v>Enter 0 for a zero balance. Incomplete rows do not produce a result.</x:v>
      </x:c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B8" s="12" t="str">
        <x:v>Balance date</x:v>
      </x:c>
      <x:c r="C8" s="12" t="str">
        <x:v>Inventory</x:v>
      </x:c>
      <x:c r="D8" s="12" t="str">
        <x:v>Receivables</x:v>
      </x:c>
      <x:c r="E8" s="12" t="str">
        <x:v>Payables</x:v>
      </x:c>
      <x:c r="F8" s="12" t="str">
        <x:v>Requirement</x:v>
      </x:c>
      <x:c r="G8" s="12" t="str">
        <x:v>Change</x:v>
      </x:c>
      <x:c r="H8" s="12" t="str">
        <x:v>Action</x:v>
      </x:c>
      <x:c r="I8" s="12" t="str">
        <x:v>Owner</x:v>
      </x:c>
      <x:c r="J8" s="12" t="str">
        <x:v>Due date</x:v>
      </x:c>
    </x:row>
    <x:row r="9" ht="24" customHeight="1">
      <x:c r="B9" s="23" t="n">
        <x:f>DATE($C$4,1,0)</x:f>
        <x:v>46022</x:v>
      </x:c>
      <x:c r="C9" s="24"/>
      <x:c r="D9" s="24"/>
      <x:c r="E9" s="24"/>
      <x:c r="F9" s="25" t="str">
        <x:f>IF(COUNT(C9:E9)=3,C9+D9-E9,"")</x:f>
      </x:c>
      <x:c r="G9" s="25"/>
      <x:c r="H9" s="28" t="str">
        <x:v>Baseline: previous year-end</x:v>
      </x:c>
      <x:c r="I9" s="26"/>
      <x:c r="J9" s="27"/>
    </x:row>
    <x:row r="10" ht="24" customHeight="1">
      <x:c r="B10" s="13" t="n">
        <x:f>DATE($C$4,ROW()-8,0)</x:f>
        <x:v>46053</x:v>
      </x:c>
      <x:c r="C10" s="21"/>
      <x:c r="D10" s="21"/>
      <x:c r="E10" s="21"/>
      <x:c r="F10" s="22" t="str">
        <x:f>IF(COUNT(C10:E10)=3,C10+D10-E10,"")</x:f>
      </x:c>
      <x:c r="G10" s="22" t="str">
        <x:f>IF(COUNT(F9:F10)=2,F10-F9,"")</x:f>
      </x:c>
      <x:c r="H10" s="15"/>
      <x:c r="I10" s="15"/>
      <x:c r="J10" s="16"/>
    </x:row>
    <x:row r="11" ht="24" customHeight="1">
      <x:c r="B11" s="13" t="n">
        <x:f>DATE($C$4,ROW()-8,0)</x:f>
        <x:v>46081</x:v>
      </x:c>
      <x:c r="C11" s="21"/>
      <x:c r="D11" s="21"/>
      <x:c r="E11" s="21"/>
      <x:c r="F11" s="22" t="str">
        <x:f>IF(COUNT(C11:E11)=3,C11+D11-E11,"")</x:f>
      </x:c>
      <x:c r="G11" s="22" t="str">
        <x:f>IF(COUNT(F10:F11)=2,F11-F10,"")</x:f>
      </x:c>
      <x:c r="H11" s="15"/>
      <x:c r="I11" s="15"/>
      <x:c r="J11" s="16"/>
    </x:row>
    <x:row r="12" ht="24" customHeight="1">
      <x:c r="B12" s="13" t="n">
        <x:f>DATE($C$4,ROW()-8,0)</x:f>
        <x:v>46112</x:v>
      </x:c>
      <x:c r="C12" s="21"/>
      <x:c r="D12" s="21"/>
      <x:c r="E12" s="21"/>
      <x:c r="F12" s="22" t="str">
        <x:f>IF(COUNT(C12:E12)=3,C12+D12-E12,"")</x:f>
      </x:c>
      <x:c r="G12" s="22" t="str">
        <x:f>IF(COUNT(F11:F12)=2,F12-F11,"")</x:f>
      </x:c>
      <x:c r="H12" s="15"/>
      <x:c r="I12" s="15"/>
      <x:c r="J12" s="16"/>
    </x:row>
    <x:row r="13" ht="24" customHeight="1">
      <x:c r="B13" s="13" t="n">
        <x:f>DATE($C$4,ROW()-8,0)</x:f>
        <x:v>46142</x:v>
      </x:c>
      <x:c r="C13" s="21"/>
      <x:c r="D13" s="21"/>
      <x:c r="E13" s="21"/>
      <x:c r="F13" s="22" t="str">
        <x:f>IF(COUNT(C13:E13)=3,C13+D13-E13,"")</x:f>
      </x:c>
      <x:c r="G13" s="22" t="str">
        <x:f>IF(COUNT(F12:F13)=2,F13-F12,"")</x:f>
      </x:c>
      <x:c r="H13" s="15"/>
      <x:c r="I13" s="15"/>
      <x:c r="J13" s="16"/>
    </x:row>
    <x:row r="14" ht="24" customHeight="1">
      <x:c r="B14" s="13" t="n">
        <x:f>DATE($C$4,ROW()-8,0)</x:f>
        <x:v>46173</x:v>
      </x:c>
      <x:c r="C14" s="21"/>
      <x:c r="D14" s="21"/>
      <x:c r="E14" s="21"/>
      <x:c r="F14" s="22" t="str">
        <x:f>IF(COUNT(C14:E14)=3,C14+D14-E14,"")</x:f>
      </x:c>
      <x:c r="G14" s="22" t="str">
        <x:f>IF(COUNT(F13:F14)=2,F14-F13,"")</x:f>
      </x:c>
      <x:c r="H14" s="15"/>
      <x:c r="I14" s="15"/>
      <x:c r="J14" s="16"/>
    </x:row>
    <x:row r="15" ht="24" customHeight="1">
      <x:c r="B15" s="13" t="n">
        <x:f>DATE($C$4,ROW()-8,0)</x:f>
        <x:v>46203</x:v>
      </x:c>
      <x:c r="C15" s="21"/>
      <x:c r="D15" s="21"/>
      <x:c r="E15" s="21"/>
      <x:c r="F15" s="22" t="str">
        <x:f>IF(COUNT(C15:E15)=3,C15+D15-E15,"")</x:f>
      </x:c>
      <x:c r="G15" s="22" t="str">
        <x:f>IF(COUNT(F14:F15)=2,F15-F14,"")</x:f>
      </x:c>
      <x:c r="H15" s="15"/>
      <x:c r="I15" s="15"/>
      <x:c r="J15" s="16"/>
    </x:row>
    <x:row r="16" ht="24" customHeight="1">
      <x:c r="B16" s="13" t="n">
        <x:f>DATE($C$4,ROW()-8,0)</x:f>
        <x:v>46234</x:v>
      </x:c>
      <x:c r="C16" s="21"/>
      <x:c r="D16" s="21"/>
      <x:c r="E16" s="21"/>
      <x:c r="F16" s="22" t="str">
        <x:f>IF(COUNT(C16:E16)=3,C16+D16-E16,"")</x:f>
      </x:c>
      <x:c r="G16" s="22" t="str">
        <x:f>IF(COUNT(F15:F16)=2,F16-F15,"")</x:f>
      </x:c>
      <x:c r="H16" s="15"/>
      <x:c r="I16" s="15"/>
      <x:c r="J16" s="16"/>
    </x:row>
    <x:row r="17" ht="24" customHeight="1">
      <x:c r="B17" s="13" t="n">
        <x:f>DATE($C$4,ROW()-8,0)</x:f>
        <x:v>46265</x:v>
      </x:c>
      <x:c r="C17" s="21"/>
      <x:c r="D17" s="21"/>
      <x:c r="E17" s="21"/>
      <x:c r="F17" s="22" t="str">
        <x:f>IF(COUNT(C17:E17)=3,C17+D17-E17,"")</x:f>
      </x:c>
      <x:c r="G17" s="22" t="str">
        <x:f>IF(COUNT(F16:F17)=2,F17-F16,"")</x:f>
      </x:c>
      <x:c r="H17" s="15"/>
      <x:c r="I17" s="15"/>
      <x:c r="J17" s="16"/>
    </x:row>
    <x:row r="18" ht="24" customHeight="1">
      <x:c r="B18" s="13" t="n">
        <x:f>DATE($C$4,ROW()-8,0)</x:f>
        <x:v>46295</x:v>
      </x:c>
      <x:c r="C18" s="21"/>
      <x:c r="D18" s="21"/>
      <x:c r="E18" s="21"/>
      <x:c r="F18" s="22" t="str">
        <x:f>IF(COUNT(C18:E18)=3,C18+D18-E18,"")</x:f>
      </x:c>
      <x:c r="G18" s="22" t="str">
        <x:f>IF(COUNT(F17:F18)=2,F18-F17,"")</x:f>
      </x:c>
      <x:c r="H18" s="15"/>
      <x:c r="I18" s="15"/>
      <x:c r="J18" s="16"/>
    </x:row>
    <x:row r="19" ht="24" customHeight="1">
      <x:c r="B19" s="13" t="n">
        <x:f>DATE($C$4,ROW()-8,0)</x:f>
        <x:v>46326</x:v>
      </x:c>
      <x:c r="C19" s="21"/>
      <x:c r="D19" s="21"/>
      <x:c r="E19" s="21"/>
      <x:c r="F19" s="22" t="str">
        <x:f>IF(COUNT(C19:E19)=3,C19+D19-E19,"")</x:f>
      </x:c>
      <x:c r="G19" s="22" t="str">
        <x:f>IF(COUNT(F18:F19)=2,F19-F18,"")</x:f>
      </x:c>
      <x:c r="H19" s="15"/>
      <x:c r="I19" s="15"/>
      <x:c r="J19" s="16"/>
    </x:row>
    <x:row r="20" ht="24" customHeight="1">
      <x:c r="B20" s="13" t="n">
        <x:f>DATE($C$4,ROW()-8,0)</x:f>
        <x:v>46356</x:v>
      </x:c>
      <x:c r="C20" s="21"/>
      <x:c r="D20" s="21"/>
      <x:c r="E20" s="21"/>
      <x:c r="F20" s="22" t="str">
        <x:f>IF(COUNT(C20:E20)=3,C20+D20-E20,"")</x:f>
      </x:c>
      <x:c r="G20" s="22" t="str">
        <x:f>IF(COUNT(F19:F20)=2,F20-F19,"")</x:f>
      </x:c>
      <x:c r="H20" s="15"/>
      <x:c r="I20" s="15"/>
      <x:c r="J20" s="16"/>
    </x:row>
    <x:row r="21" ht="24" customHeight="1">
      <x:c r="B21" s="23" t="n">
        <x:f>DATE($C$4,ROW()-8,0)</x:f>
        <x:v>46387</x:v>
      </x:c>
      <x:c r="C21" s="24"/>
      <x:c r="D21" s="24"/>
      <x:c r="E21" s="24"/>
      <x:c r="F21" s="25" t="str">
        <x:f>IF(COUNT(C21:E21)=3,C21+D21-E21,"")</x:f>
      </x:c>
      <x:c r="G21" s="25" t="str">
        <x:f>IF(COUNT(F20:F21)=2,F21-F20,"")</x:f>
      </x:c>
      <x:c r="H21" s="26"/>
      <x:c r="I21" s="26"/>
      <x:c r="J21" s="27"/>
    </x:row>
    <x:row r="22" ht="24" customHeight="1"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B23" s="29" t="str">
        <x:v>Understanding the result</x:v>
      </x:c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B24" s="2" t="str">
        <x:v>Requirement = inventory + unpaid customer invoices − unpaid supplier invoices, at the same date.</x:v>
      </x:c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B25" s="2" t="str">
        <x:v>Positive change: more funding needed. Negative change: the funding requirement has fallen.</x:v>
      </x:c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B26" s="2" t="str">
        <x:v>A write-down reduces the calculated requirement without generating cash. Explain the change.</x:v>
      </x:c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B27" s="2" t="str">
        <x:v>Simplified scope: add other significant operating balances separately with your accountant.</x:v>
      </x:c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B28" s="2" t="str">
        <x:v>Keep the same valuation method and scope from one month to the next.</x:v>
      </x:c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B30" s="29" t="str">
        <x:v>Worked example from the article (illustrative amounts)</x:v>
      </x:c>
      <x:c r="C30" s="2"/>
      <x:c r="D30" s="2"/>
      <x:c r="E30" s="2"/>
      <x:c r="F30" s="2"/>
      <x:c r="G30" s="2"/>
      <x:c r="H30" s="2"/>
      <x:c r="I30" s="2"/>
      <x:c r="J30" s="2"/>
    </x:row>
    <x:row r="31" ht="34" customHeight="1">
      <x:c r="B31" s="12" t="str">
        <x:v>Period</x:v>
      </x:c>
      <x:c r="C31" s="12" t="str">
        <x:v>Inventory</x:v>
      </x:c>
      <x:c r="D31" s="12" t="str">
        <x:v>Receivables</x:v>
      </x:c>
      <x:c r="E31" s="12" t="str">
        <x:v>Payables</x:v>
      </x:c>
      <x:c r="F31" s="12" t="str">
        <x:v>Requirement</x:v>
      </x:c>
      <x:c r="G31" s="12" t="str">
        <x:v>Change</x:v>
      </x:c>
      <x:c r="H31" s="2"/>
      <x:c r="I31" s="2"/>
      <x:c r="J31" s="2"/>
    </x:row>
    <x:row r="32" ht="24" customHeight="1">
      <x:c r="B32" s="2" t="str">
        <x:v>Before</x:v>
      </x:c>
      <x:c r="C32" s="30" t="n">
        <x:v>40000</x:v>
      </x:c>
      <x:c r="D32" s="30" t="n">
        <x:v>30000</x:v>
      </x:c>
      <x:c r="E32" s="30" t="n">
        <x:v>25000</x:v>
      </x:c>
      <x:c r="F32" s="19" t="n">
        <x:f>C32+D32-E32</x:f>
        <x:v>45000</x:v>
      </x:c>
      <x:c r="G32" s="19"/>
      <x:c r="H32" s="2"/>
      <x:c r="I32" s="2"/>
      <x:c r="J32" s="2"/>
    </x:row>
    <x:row r="33" ht="24" customHeight="1">
      <x:c r="B33" s="2" t="str">
        <x:v>After</x:v>
      </x:c>
      <x:c r="C33" s="30" t="n">
        <x:v>35000</x:v>
      </x:c>
      <x:c r="D33" s="30" t="n">
        <x:v>20000</x:v>
      </x:c>
      <x:c r="E33" s="30" t="n">
        <x:v>30000</x:v>
      </x:c>
      <x:c r="F33" s="19" t="n">
        <x:f>C33+D33-E33</x:f>
        <x:v>25000</x:v>
      </x:c>
      <x:c r="G33" s="19" t="n">
        <x:f>F33-F32</x:f>
        <x:v>-20000</x:v>
      </x:c>
      <x:c r="H33" s="2"/>
      <x:c r="I33" s="2"/>
      <x:c r="J33" s="2"/>
    </x:row>
    <x:row r="34" ht="24" customHeight="1"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B35" s="31" t="str">
        <x:v>Source and method: Entreprendre.ch working capital requirement guide.</x:v>
      </x:c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B36" s="31" t="str">
        <x:v>https://entreprendre.ch/en/guides/working-capital-requirement/</x:v>
      </x:c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B38" s="2"/>
      <x:c r="C38" s="2"/>
      <x:c r="D38" s="2"/>
      <x:c r="E38" s="2"/>
      <x:c r="F38" s="2"/>
      <x:c r="G38" s="2"/>
      <x:c r="H38" s="2"/>
      <x:c r="I38" s="2"/>
      <x:c r="J38" s="2"/>
    </x:row>
  </x:sheetData>
  <x:conditionalFormatting sqref="G10:G21">
    <x:cfRule type="cellIs" dxfId="0" priority="1" operator="greaterThan">
      <x:formula>0</x:formula>
    </x:cfRule>
  </x:conditionalFormatting>
  <x:pageMargins left="0.7" right="0.7" top="0.75" bottom="0.75" header="0.3" footer="0.3"/>
</x:worksheet>
</file>